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356" windowWidth="9630" windowHeight="9915" activeTab="0"/>
  </bookViews>
  <sheets>
    <sheet name="ΟΑΛΑΑ 03" sheetId="1" r:id="rId1"/>
    <sheet name="ΔΙΑΓΡΑΜΜΑΤΑ" sheetId="2" r:id="rId2"/>
  </sheets>
  <definedNames>
    <definedName name="_xlnm.Print_Area" localSheetId="0">'ΟΑΛΑΑ 03'!$A$1:$J$54</definedName>
    <definedName name="_xlnm.Print_Titles" localSheetId="0">'ΟΑΛΑΑ 03'!$2:$3</definedName>
  </definedNames>
  <calcPr fullCalcOnLoad="1"/>
</workbook>
</file>

<file path=xl/sharedStrings.xml><?xml version="1.0" encoding="utf-8"?>
<sst xmlns="http://schemas.openxmlformats.org/spreadsheetml/2006/main" count="68" uniqueCount="31">
  <si>
    <t>ΠΟΣΑ ΣΕ EΥΡΩ</t>
  </si>
  <si>
    <t>ΧΡΗΜΑΤΟΔΟΤΙΚΟ
ΜΕΣΟ</t>
  </si>
  <si>
    <t>ΣΥΝΟΛΟ</t>
  </si>
  <si>
    <t>ΕΤΠΑ</t>
  </si>
  <si>
    <t>ΔΗΜΟΣΙΑ ΚΕΝΤΡΙΚΗ</t>
  </si>
  <si>
    <t>ΙΔΙΩΤΙΚΗ ΣΥΜΜΕΤΟΧΗ</t>
  </si>
  <si>
    <t>Ε.Π. ΟΔΙΚΟΙ ΑΞΟΝΕΣ, ΛΙΜΕΝΕΣ, ΑΣΤΙΚΗ ΑΝΑΠΤΥΞΗ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</si>
  <si>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</si>
  <si>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</si>
  <si>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</si>
  <si>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</si>
  <si>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</si>
  <si>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</si>
  <si>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</si>
  <si>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ΑΞΟΝΑΣ  8</t>
  </si>
  <si>
    <t>ΑΞΟΝΑΣ  9</t>
  </si>
  <si>
    <t>ΑΞΟΝΕΣ ΠΡΟΤΕΡΑΙΟΤΗΤΑΣ</t>
  </si>
  <si>
    <t>ΔΗΜΟΣΙΑ ΚΕΝΤΡΙΚΗ ΣΥΜΜΕΤΟΧΗ</t>
  </si>
  <si>
    <t>1. ΟΔΙΚΟΣ ΑΞΟΝΑΣ ΠΑΘΕ</t>
  </si>
  <si>
    <t>2. ΕΓΝΑΤΙΑ ΟΔΟΣ</t>
  </si>
  <si>
    <t>3. ΛΟΙΠΟΙ ΟΔΙΚΟΙ ΑΞΟΝΕΣ</t>
  </si>
  <si>
    <t>4. ΚΥΡΙΟΙ ΑΣΤΙΚΟΙ ΟΔΙΚΟΙ ΑΞΟΝΕΣ</t>
  </si>
  <si>
    <t>5. ΜΕΤΡΟ ΑΘΗΝΩΝ</t>
  </si>
  <si>
    <t>7. ΛΙΜΑΝΙΑ</t>
  </si>
  <si>
    <t>8. ΑΣΦΑΛΕΙΑ ΝΑΥΣΙΠΛΟΪΑΣ - ΕΡΕΥΝΑ ΚΑΙ ΔΙΑΣΩΣΗ ΣΤΗΝ ΘΑΛΑΣΣΑ</t>
  </si>
  <si>
    <t>9. ΟΔΙΚΗ ΑΣΦΑΛΕΙΑ ΚΑΙ ΛΟΙΠΕΣ ΕΝΕΡΓΕΙΕΣ</t>
  </si>
  <si>
    <t>ΤΑΜΕΙΑ</t>
  </si>
  <si>
    <t>ΕΤΠΑ: ΕΥΡΩΠΑΪΚΟ ΤΑΜΕΙΟ ΠΕΡΙΦΕΡΕΙΑΚΗΣ ΑΝΑΠΤΥΞΗΣ</t>
  </si>
  <si>
    <t>ΕΥΡΩΠΑΪΚΟ ΤΑΜΕΙΟ ΠΕΡΙΦΕΡΕΙΑΚΗΣ ΑΝΑΠΤΥΞΗΣ</t>
  </si>
  <si>
    <t>6. ΑΣΤΙΚΗ ΑΝΑΠΤΥΞΗ-ΚΑΤΑΣΚΕΥΗ ΜΕΤΡΟ</t>
  </si>
  <si>
    <t>ΠΗΓΗ : ΟΠΣ "ΕΡΓΟΡΑΜΑ"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</si>
</sst>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5">
    <font>
      <sz val="10"/>
      <name val="Arial"/>
      <family val="0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u val="single"/>
      <sz val="8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7.5"/>
      <color indexed="8"/>
      <name val="Arial"/>
      <family val="2"/>
    </font>
    <font>
      <sz val="8"/>
      <color indexed="8"/>
      <name val="Arial"/>
      <family val="2"/>
    </font>
    <font>
      <sz val="6.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sz val="8.5"/>
      <color indexed="8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55" applyFont="1" applyFill="1" applyBorder="1">
      <alignment/>
      <protection/>
    </xf>
    <xf numFmtId="0" fontId="8" fillId="0" borderId="0" xfId="55" applyFont="1" applyFill="1" applyBorder="1" applyAlignment="1">
      <alignment horizontal="center" vertical="center"/>
      <protection/>
    </xf>
    <xf numFmtId="0" fontId="9" fillId="0" borderId="0" xfId="55" applyFont="1" applyFill="1" applyBorder="1">
      <alignment/>
      <protection/>
    </xf>
    <xf numFmtId="2" fontId="0" fillId="0" borderId="0" xfId="55" applyNumberFormat="1" applyAlignment="1">
      <alignment horizontal="center" vertical="center"/>
      <protection/>
    </xf>
    <xf numFmtId="2" fontId="3" fillId="33" borderId="10" xfId="55" applyNumberFormat="1" applyFont="1" applyFill="1" applyBorder="1" applyAlignment="1">
      <alignment horizontal="center" vertical="center" wrapText="1"/>
      <protection/>
    </xf>
    <xf numFmtId="2" fontId="3" fillId="34" borderId="10" xfId="55" applyNumberFormat="1" applyFont="1" applyFill="1" applyBorder="1" applyAlignment="1">
      <alignment horizontal="center" vertical="center"/>
      <protection/>
    </xf>
    <xf numFmtId="2" fontId="4" fillId="35" borderId="11" xfId="55" applyNumberFormat="1" applyFont="1" applyFill="1" applyBorder="1" applyAlignment="1">
      <alignment horizontal="center" vertical="center"/>
      <protection/>
    </xf>
    <xf numFmtId="2" fontId="5" fillId="34" borderId="10" xfId="55" applyNumberFormat="1" applyFont="1" applyFill="1" applyBorder="1" applyAlignment="1">
      <alignment horizontal="center" vertical="center"/>
      <protection/>
    </xf>
    <xf numFmtId="2" fontId="4" fillId="34" borderId="10" xfId="55" applyNumberFormat="1" applyFont="1" applyFill="1" applyBorder="1" applyAlignment="1">
      <alignment horizontal="center" vertical="center"/>
      <protection/>
    </xf>
    <xf numFmtId="3" fontId="4" fillId="35" borderId="10" xfId="55" applyNumberFormat="1" applyFont="1" applyFill="1" applyBorder="1" applyAlignment="1">
      <alignment horizontal="center" vertical="center"/>
      <protection/>
    </xf>
    <xf numFmtId="3" fontId="5" fillId="34" borderId="10" xfId="55" applyNumberFormat="1" applyFont="1" applyFill="1" applyBorder="1" applyAlignment="1">
      <alignment horizontal="center" vertical="center"/>
      <protection/>
    </xf>
    <xf numFmtId="3" fontId="0" fillId="0" borderId="0" xfId="55" applyNumberFormat="1" applyAlignment="1">
      <alignment horizontal="center" vertical="center"/>
      <protection/>
    </xf>
    <xf numFmtId="2" fontId="4" fillId="35" borderId="11" xfId="55" applyNumberFormat="1" applyFont="1" applyFill="1" applyBorder="1" applyAlignment="1">
      <alignment horizontal="center" vertical="center" wrapText="1"/>
      <protection/>
    </xf>
    <xf numFmtId="2" fontId="4" fillId="34" borderId="10" xfId="55" applyNumberFormat="1" applyFont="1" applyFill="1" applyBorder="1" applyAlignment="1">
      <alignment horizontal="center" vertical="center" wrapText="1"/>
      <protection/>
    </xf>
    <xf numFmtId="2" fontId="5" fillId="35" borderId="11" xfId="55" applyNumberFormat="1" applyFont="1" applyFill="1" applyBorder="1" applyAlignment="1">
      <alignment horizontal="center" vertical="center"/>
      <protection/>
    </xf>
    <xf numFmtId="2" fontId="4" fillId="0" borderId="0" xfId="55" applyNumberFormat="1" applyFont="1" applyAlignment="1">
      <alignment horizontal="left" vertical="center"/>
      <protection/>
    </xf>
    <xf numFmtId="2" fontId="10" fillId="0" borderId="0" xfId="55" applyNumberFormat="1" applyFont="1" applyAlignment="1">
      <alignment horizontal="left" vertical="center"/>
      <protection/>
    </xf>
    <xf numFmtId="1" fontId="3" fillId="33" borderId="10" xfId="55" applyNumberFormat="1" applyFont="1" applyFill="1" applyBorder="1" applyAlignment="1">
      <alignment horizontal="center" vertical="center"/>
      <protection/>
    </xf>
    <xf numFmtId="3" fontId="5" fillId="35" borderId="11" xfId="55" applyNumberFormat="1" applyFont="1" applyFill="1" applyBorder="1" applyAlignment="1">
      <alignment horizontal="center" vertical="center"/>
      <protection/>
    </xf>
    <xf numFmtId="1" fontId="5" fillId="35" borderId="11" xfId="55" applyNumberFormat="1" applyFont="1" applyFill="1" applyBorder="1" applyAlignment="1">
      <alignment horizontal="center" vertical="center"/>
      <protection/>
    </xf>
    <xf numFmtId="3" fontId="4" fillId="35" borderId="11" xfId="55" applyNumberFormat="1" applyFont="1" applyFill="1" applyBorder="1" applyAlignment="1">
      <alignment horizontal="center" vertical="center"/>
      <protection/>
    </xf>
    <xf numFmtId="3" fontId="4" fillId="35" borderId="11" xfId="55" applyNumberFormat="1" applyFont="1" applyFill="1" applyBorder="1" applyAlignment="1">
      <alignment horizontal="center" vertical="center" wrapText="1"/>
      <protection/>
    </xf>
    <xf numFmtId="3" fontId="8" fillId="0" borderId="0" xfId="55" applyNumberFormat="1" applyFont="1" applyFill="1" applyBorder="1" applyAlignment="1">
      <alignment horizontal="center"/>
      <protection/>
    </xf>
    <xf numFmtId="1" fontId="8" fillId="0" borderId="0" xfId="55" applyNumberFormat="1" applyFont="1" applyFill="1" applyBorder="1" applyAlignment="1">
      <alignment horizontal="center"/>
      <protection/>
    </xf>
    <xf numFmtId="0" fontId="0" fillId="0" borderId="0" xfId="55" applyFill="1">
      <alignment/>
      <protection/>
    </xf>
    <xf numFmtId="3" fontId="4" fillId="35" borderId="11" xfId="55" applyNumberFormat="1" applyFont="1" applyFill="1" applyBorder="1" applyAlignment="1">
      <alignment horizontal="center" vertical="center"/>
      <protection/>
    </xf>
    <xf numFmtId="2" fontId="3" fillId="33" borderId="10" xfId="55" applyNumberFormat="1" applyFont="1" applyFill="1" applyBorder="1" applyAlignment="1">
      <alignment horizontal="center" vertical="center" wrapText="1"/>
      <protection/>
    </xf>
    <xf numFmtId="2" fontId="3" fillId="34" borderId="10" xfId="55" applyNumberFormat="1" applyFont="1" applyFill="1" applyBorder="1" applyAlignment="1">
      <alignment horizontal="center" vertical="center" wrapText="1"/>
      <protection/>
    </xf>
    <xf numFmtId="2" fontId="6" fillId="0" borderId="12" xfId="55" applyNumberFormat="1" applyFont="1" applyBorder="1" applyAlignment="1">
      <alignment horizontal="right" vertical="center"/>
      <protection/>
    </xf>
    <xf numFmtId="2" fontId="1" fillId="33" borderId="10" xfId="55" applyNumberFormat="1" applyFont="1" applyFill="1" applyBorder="1" applyAlignment="1">
      <alignment horizontal="center" vertical="center"/>
      <protection/>
    </xf>
    <xf numFmtId="2" fontId="2" fillId="0" borderId="13" xfId="55" applyNumberFormat="1" applyFont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ΧΡΗΜΑΤΟΔΟΤΙΚΟΙ ΠΙΝΑΚΕΣ ΕΠ (ΟΚ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'ΟΑΛΑΑ 03'!#REF!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'ΟΑΛΑΑ 03'!#REF!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'ΟΑΛΑΑ 03'!#REF!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'ΟΑΛΑΑ 03'!#REF!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'ΟΑΛΑΑ 03'!#REF!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'ΟΑΛΑΑ 03'!#REF!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'ΟΑΛΑΑ 03'!#REF!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'ΟΑΛΑΑ 03'!#REF!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'ΟΑΛΑΑ 03'!#REF!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'ΟΑΛΑΑ 03'!#REF!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'ΟΑΛΑΑ 03'!#REF!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'ΟΑΛΑΑ 03'!#REF!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'ΟΑΛΑΑ 03'!#REF!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'ΟΑΛΑΑ 03'!#REF!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'ΟΑΛΑΑ 03'!#REF!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'ΟΑΛΑΑ 03'!#REF!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'ΟΑΛΑΑ 03'!#REF!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'ΟΑΛΑΑ 03'!#REF!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'ΟΑΛΑΑ 03'!#REF!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'ΟΑΛΑΑ 03'!#REF!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'ΟΑΛΑΑ 03'!#REF!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'ΟΑΛΑΑ 03'!#REF!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'ΟΑΛΑΑ 03'!#REF!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'ΟΑΛΑΑ 03'!#REF!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'ΟΑΛΑΑ 03'!#REF!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'ΟΑΛΑΑ 03'!#REF!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'ΟΑΛΑΑ 03'!#REF!</c:f>
              <c:numCache>
                <c:ptCount val="1"/>
                <c:pt idx="0">
                  <c:v>1</c:v>
                </c:pt>
              </c:numCache>
            </c:numRef>
          </c:val>
        </c:ser>
        <c:axId val="45922576"/>
        <c:axId val="10650001"/>
      </c:barChart>
      <c:catAx>
        <c:axId val="4592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50001"/>
        <c:crosses val="autoZero"/>
        <c:auto val="1"/>
        <c:lblOffset val="100"/>
        <c:tickLblSkip val="1"/>
        <c:noMultiLvlLbl val="0"/>
      </c:catAx>
      <c:valAx>
        <c:axId val="10650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22576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'ΟΑΛΑΑ 03'!#REF!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'ΟΑΛΑΑ 03'!#REF!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2925"/>
          <c:w val="0.91375"/>
          <c:h val="0.7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ΔΙΑΓΡΑΜΜΑΤΑ!$D$5:$J$5</c:f>
              <c:numCache/>
            </c:numRef>
          </c:cat>
          <c:val>
            <c:numRef>
              <c:f>ΔΙΑΓΡΑΜΜΑΤΑ!$D$6:$J$6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ΔΙΑΓΡΑΜΜΑΤΑ!$D$5:$J$5</c:f>
              <c:numCache/>
            </c:numRef>
          </c:cat>
          <c:val>
            <c:numRef>
              <c:f>ΔΙΑΓΡΑΜΜΑΤΑ!$D$7:$J$7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ΔΙΑΓΡΑΜΜΑΤΑ!$D$5:$J$5</c:f>
              <c:numCache/>
            </c:numRef>
          </c:cat>
          <c:val>
            <c:numRef>
              <c:f>ΔΙΑΓΡΑΜΜΑΤΑ!$D$8:$J$8</c:f>
              <c:numCache/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ΔΙΑΓΡΑΜΜΑΤΑ!$D$5:$J$5</c:f>
              <c:numCache/>
            </c:numRef>
          </c:cat>
          <c:val>
            <c:numRef>
              <c:f>ΔΙΑΓΡΑΜΜΑΤΑ!$D$9:$J$9</c:f>
              <c:numCache/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ΔΙΑΓΡΑΜΜΑΤΑ!$D$5:$J$5</c:f>
              <c:numCache/>
            </c:numRef>
          </c:cat>
          <c:val>
            <c:numRef>
              <c:f>ΔΙΑΓΡΑΜΜΑΤΑ!$D$10:$J$10</c:f>
              <c:numCache/>
            </c:numRef>
          </c:val>
        </c:ser>
        <c:ser>
          <c:idx val="5"/>
          <c:order val="5"/>
          <c:tx>
            <c:strRef>
              <c:f>ΔΙΑΓΡΑΜΜΑΤΑ!$C$11</c:f>
              <c:strCache>
                <c:ptCount val="1"/>
                <c:pt idx="0">
                  <c:v>ΑΞΟΝΑΣ 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ΔΙΑΓΡΑΜΜΑΤΑ!$D$5:$J$5</c:f>
              <c:numCache/>
            </c:numRef>
          </c:cat>
          <c:val>
            <c:numRef>
              <c:f>ΔΙΑΓΡΑΜΜΑΤΑ!$D$11:$J$11</c:f>
              <c:numCache/>
            </c:numRef>
          </c:val>
        </c:ser>
        <c:ser>
          <c:idx val="6"/>
          <c:order val="6"/>
          <c:tx>
            <c:strRef>
              <c:f>ΔΙΑΓΡΑΜΜΑΤΑ!$C$12</c:f>
              <c:strCache>
                <c:ptCount val="1"/>
                <c:pt idx="0">
                  <c:v>ΑΞΟΝΑΣ  7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002F5E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ΔΙΑΓΡΑΜΜΑΤΑ!$D$5:$J$5</c:f>
              <c:numCache/>
            </c:numRef>
          </c:cat>
          <c:val>
            <c:numRef>
              <c:f>ΔΙΑΓΡΑΜΜΑΤΑ!$D$12:$J$12</c:f>
              <c:numCache/>
            </c:numRef>
          </c:val>
        </c:ser>
        <c:ser>
          <c:idx val="7"/>
          <c:order val="7"/>
          <c:tx>
            <c:strRef>
              <c:f>ΔΙΑΓΡΑΜΜΑΤΑ!$C$13</c:f>
              <c:strCache>
                <c:ptCount val="1"/>
                <c:pt idx="0">
                  <c:v>ΑΞΟΝΑΣ  8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ΔΙΑΓΡΑΜΜΑΤΑ!$D$5:$J$5</c:f>
              <c:numCache/>
            </c:numRef>
          </c:cat>
          <c:val>
            <c:numRef>
              <c:f>ΔΙΑΓΡΑΜΜΑΤΑ!$D$13:$J$13</c:f>
              <c:numCache/>
            </c:numRef>
          </c:val>
        </c:ser>
        <c:ser>
          <c:idx val="8"/>
          <c:order val="8"/>
          <c:tx>
            <c:strRef>
              <c:f>ΔΙΑΓΡΑΜΜΑΤΑ!$C$14</c:f>
              <c:strCache>
                <c:ptCount val="1"/>
                <c:pt idx="0">
                  <c:v>ΑΞΟΝΑΣ  9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100000">
                  <a:srgbClr val="0000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ΔΙΑΓΡΑΜΜΑΤΑ!$D$5:$J$5</c:f>
              <c:numCache/>
            </c:numRef>
          </c:cat>
          <c:val>
            <c:numRef>
              <c:f>ΔΙΑΓΡΑΜΜΑΤΑ!$D$14:$J$14</c:f>
              <c:numCache/>
            </c:numRef>
          </c:val>
        </c:ser>
        <c:axId val="28741146"/>
        <c:axId val="57343723"/>
      </c:barChart>
      <c:catAx>
        <c:axId val="2874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43723"/>
        <c:crosses val="autoZero"/>
        <c:auto val="1"/>
        <c:lblOffset val="100"/>
        <c:tickLblSkip val="1"/>
        <c:noMultiLvlLbl val="0"/>
      </c:catAx>
      <c:valAx>
        <c:axId val="57343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41146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2"/>
                <c:y val="0.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025"/>
          <c:y val="0.9375"/>
          <c:w val="0.9565"/>
          <c:h val="0.049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25"/>
          <c:y val="0.2225"/>
          <c:w val="0.701"/>
          <c:h val="0.5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ΔΙΑΓΡΑΜΜΑΤΑ!$L$6:$L$8</c:f>
              <c:strCache/>
            </c:strRef>
          </c:cat>
          <c:val>
            <c:numRef>
              <c:f>ΔΙΑΓΡΑΜΜΑΤΑ!$M$6:$M$8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5"/>
          <c:y val="0.8385"/>
          <c:w val="0.5815"/>
          <c:h val="0.147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0.0225</cdr:y>
    </cdr:from>
    <cdr:to>
      <cdr:x>0.6045</cdr:x>
      <cdr:y>0.1045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85725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ΟΔΙΚΩΝ ΑΞΟΝΩΝ, ΛΙΜΕΝΩΝ, ΑΣΤΙΚΗΣ ΑΝΑΠΤΥΞΗΣ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0.1865</cdr:x>
      <cdr:y>0.1405</cdr:y>
    </cdr:from>
    <cdr:to>
      <cdr:x>0.76875</cdr:x>
      <cdr:y>0.4405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04800"/>
          <a:ext cx="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ΟΔΙΚΩΝ ΑΞΟΝΩΝ, ΛΙΜΕΝΩΝ,ΑΣΤΙΚΗΣ ΑΝΑΠΤΥΞΗΣ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0</xdr:rowOff>
    </xdr:from>
    <xdr:to>
      <xdr:col>10</xdr:col>
      <xdr:colOff>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9877425" y="3000375"/>
        <a:ext cx="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53</xdr:row>
      <xdr:rowOff>57150</xdr:rowOff>
    </xdr:to>
    <xdr:graphicFrame>
      <xdr:nvGraphicFramePr>
        <xdr:cNvPr id="2" name="Chart 2"/>
        <xdr:cNvGraphicFramePr/>
      </xdr:nvGraphicFramePr>
      <xdr:xfrm>
        <a:off x="9877425" y="7448550"/>
        <a:ext cx="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0.01425</cdr:y>
    </cdr:from>
    <cdr:to>
      <cdr:x>0.96</cdr:x>
      <cdr:y>0.1005</cdr:y>
    </cdr:to>
    <cdr:sp>
      <cdr:nvSpPr>
        <cdr:cNvPr id="1" name="Text Box 1"/>
        <cdr:cNvSpPr txBox="1">
          <a:spLocks noChangeArrowheads="1"/>
        </cdr:cNvSpPr>
      </cdr:nvSpPr>
      <cdr:spPr>
        <a:xfrm>
          <a:off x="676275" y="47625"/>
          <a:ext cx="5276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ΟΔΙΚΟΙ ΑΞΟΝΕΣ, ΛΙΜΕΝΕΣ, ΑΣΤΙΚΗ ΑΝΑΠΤΥΞΗ
</a:t>
          </a:r>
          <a:r>
            <a:rPr lang="en-US" cap="none" sz="8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</cdr:x>
      <cdr:y>0.01725</cdr:y>
    </cdr:from>
    <cdr:to>
      <cdr:x>0.8235</cdr:x>
      <cdr:y>0.14975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19200" y="57150"/>
          <a:ext cx="39052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ΟΔΙΚΟΙ ΑΞΟΝΕΣ, ΛΙΜΕΝΕΣ, ΑΣΤΙΚΗ ΑΝΑΠΤΥΞΗ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10</xdr:col>
      <xdr:colOff>9525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9525" y="0"/>
        <a:ext cx="62103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57150</xdr:rowOff>
    </xdr:from>
    <xdr:to>
      <xdr:col>10</xdr:col>
      <xdr:colOff>19050</xdr:colOff>
      <xdr:row>47</xdr:row>
      <xdr:rowOff>57150</xdr:rowOff>
    </xdr:to>
    <xdr:graphicFrame>
      <xdr:nvGraphicFramePr>
        <xdr:cNvPr id="2" name="Chart 2"/>
        <xdr:cNvGraphicFramePr/>
      </xdr:nvGraphicFramePr>
      <xdr:xfrm>
        <a:off x="0" y="3762375"/>
        <a:ext cx="62293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showGridLines="0" tabSelected="1" zoomScale="90" zoomScaleNormal="90" zoomScaleSheetLayoutView="100" zoomScalePageLayoutView="0" workbookViewId="0" topLeftCell="A1">
      <selection activeCell="A1" sqref="A1"/>
    </sheetView>
  </sheetViews>
  <sheetFormatPr defaultColWidth="22.28125" defaultRowHeight="12.75"/>
  <cols>
    <col min="1" max="1" width="15.57421875" style="4" customWidth="1"/>
    <col min="2" max="2" width="19.421875" style="4" customWidth="1"/>
    <col min="3" max="10" width="14.140625" style="4" customWidth="1"/>
    <col min="11" max="16384" width="22.28125" style="4" customWidth="1"/>
  </cols>
  <sheetData>
    <row r="1" ht="8.25" customHeight="1"/>
    <row r="2" spans="1:10" ht="16.5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</row>
    <row r="3" spans="9:10" ht="9.75" customHeight="1">
      <c r="I3" s="31" t="s">
        <v>0</v>
      </c>
      <c r="J3" s="31"/>
    </row>
    <row r="4" spans="1:10" ht="22.5">
      <c r="A4" s="5" t="s">
        <v>16</v>
      </c>
      <c r="B4" s="5" t="s">
        <v>1</v>
      </c>
      <c r="C4" s="18">
        <v>2000</v>
      </c>
      <c r="D4" s="18">
        <v>2001</v>
      </c>
      <c r="E4" s="18">
        <v>2002</v>
      </c>
      <c r="F4" s="18">
        <v>2003</v>
      </c>
      <c r="G4" s="18">
        <v>2004</v>
      </c>
      <c r="H4" s="18">
        <v>2005</v>
      </c>
      <c r="I4" s="18">
        <v>2006</v>
      </c>
      <c r="J4" s="6" t="s">
        <v>2</v>
      </c>
    </row>
    <row r="5" spans="1:10" ht="12.75">
      <c r="A5" s="27" t="s">
        <v>18</v>
      </c>
      <c r="B5" s="7" t="s">
        <v>3</v>
      </c>
      <c r="C5" s="21"/>
      <c r="D5" s="26">
        <v>186060454</v>
      </c>
      <c r="E5" s="26">
        <v>146953290</v>
      </c>
      <c r="F5" s="26">
        <v>217689584</v>
      </c>
      <c r="G5" s="26">
        <v>77491608</v>
      </c>
      <c r="H5" s="26">
        <v>100913448</v>
      </c>
      <c r="I5" s="26">
        <v>235378701</v>
      </c>
      <c r="J5" s="11">
        <f>SUM(C5:I5)</f>
        <v>964487085</v>
      </c>
    </row>
    <row r="6" spans="1:10" ht="22.5">
      <c r="A6" s="27"/>
      <c r="B6" s="13" t="s">
        <v>17</v>
      </c>
      <c r="C6" s="22"/>
      <c r="D6" s="26">
        <v>162772941</v>
      </c>
      <c r="E6" s="26">
        <v>139079487</v>
      </c>
      <c r="F6" s="26">
        <v>183702546</v>
      </c>
      <c r="G6" s="26">
        <v>76129486</v>
      </c>
      <c r="H6" s="26">
        <v>100913448</v>
      </c>
      <c r="I6" s="26">
        <v>0</v>
      </c>
      <c r="J6" s="11">
        <f aca="true" t="shared" si="0" ref="J6:J51">SUM(C6:I6)</f>
        <v>662597908</v>
      </c>
    </row>
    <row r="7" spans="1:10" ht="12.75">
      <c r="A7" s="27"/>
      <c r="B7" s="7" t="s">
        <v>5</v>
      </c>
      <c r="C7" s="21"/>
      <c r="D7" s="26">
        <v>478536594</v>
      </c>
      <c r="E7" s="26">
        <v>371364081</v>
      </c>
      <c r="F7" s="26">
        <v>274373725</v>
      </c>
      <c r="G7" s="26">
        <v>79822960</v>
      </c>
      <c r="H7" s="26">
        <v>0</v>
      </c>
      <c r="I7" s="26">
        <v>0</v>
      </c>
      <c r="J7" s="11">
        <f t="shared" si="0"/>
        <v>1204097360</v>
      </c>
    </row>
    <row r="8" spans="1:10" ht="12.75">
      <c r="A8" s="27"/>
      <c r="B8" s="15" t="s">
        <v>2</v>
      </c>
      <c r="C8" s="19">
        <f>SUM(C5:C7)</f>
        <v>0</v>
      </c>
      <c r="D8" s="19">
        <f aca="true" t="shared" si="1" ref="D8:I8">SUM(D5:D7)</f>
        <v>827369989</v>
      </c>
      <c r="E8" s="19">
        <f t="shared" si="1"/>
        <v>657396858</v>
      </c>
      <c r="F8" s="19">
        <f t="shared" si="1"/>
        <v>675765855</v>
      </c>
      <c r="G8" s="19">
        <f t="shared" si="1"/>
        <v>233444054</v>
      </c>
      <c r="H8" s="19">
        <f t="shared" si="1"/>
        <v>201826896</v>
      </c>
      <c r="I8" s="19">
        <f t="shared" si="1"/>
        <v>235378701</v>
      </c>
      <c r="J8" s="11">
        <f t="shared" si="0"/>
        <v>2831182353</v>
      </c>
    </row>
    <row r="9" spans="4:10" ht="10.5" customHeight="1">
      <c r="D9" s="12"/>
      <c r="E9" s="12"/>
      <c r="F9" s="12"/>
      <c r="G9" s="12"/>
      <c r="H9" s="12"/>
      <c r="I9" s="12"/>
      <c r="J9" s="12"/>
    </row>
    <row r="10" spans="1:10" ht="12.75">
      <c r="A10" s="27" t="s">
        <v>19</v>
      </c>
      <c r="B10" s="7" t="s">
        <v>3</v>
      </c>
      <c r="C10" s="7"/>
      <c r="D10" s="26">
        <v>113437300</v>
      </c>
      <c r="E10" s="26">
        <v>89547913</v>
      </c>
      <c r="F10" s="26">
        <v>127671689</v>
      </c>
      <c r="G10" s="26">
        <v>174510969</v>
      </c>
      <c r="H10" s="26">
        <v>222200989</v>
      </c>
      <c r="I10" s="26">
        <v>197320763</v>
      </c>
      <c r="J10" s="11">
        <f t="shared" si="0"/>
        <v>924689623</v>
      </c>
    </row>
    <row r="11" spans="1:10" ht="22.5">
      <c r="A11" s="27"/>
      <c r="B11" s="13" t="s">
        <v>17</v>
      </c>
      <c r="C11" s="13"/>
      <c r="D11" s="26">
        <v>110539517</v>
      </c>
      <c r="E11" s="26">
        <v>94341763</v>
      </c>
      <c r="F11" s="26">
        <v>130650203</v>
      </c>
      <c r="G11" s="26">
        <v>170300115</v>
      </c>
      <c r="H11" s="26">
        <v>220507205</v>
      </c>
      <c r="I11" s="26">
        <v>224100</v>
      </c>
      <c r="J11" s="11">
        <f t="shared" si="0"/>
        <v>726562903</v>
      </c>
    </row>
    <row r="12" spans="1:10" ht="12.75">
      <c r="A12" s="27"/>
      <c r="B12" s="7" t="s">
        <v>5</v>
      </c>
      <c r="C12" s="7"/>
      <c r="D12" s="10"/>
      <c r="E12" s="10"/>
      <c r="F12" s="10"/>
      <c r="G12" s="10"/>
      <c r="H12" s="10"/>
      <c r="I12" s="10"/>
      <c r="J12" s="11"/>
    </row>
    <row r="13" spans="1:10" ht="12.75">
      <c r="A13" s="27"/>
      <c r="B13" s="15" t="s">
        <v>2</v>
      </c>
      <c r="C13" s="19"/>
      <c r="D13" s="19">
        <f aca="true" t="shared" si="2" ref="D13:I13">SUM(D10:D12)</f>
        <v>223976817</v>
      </c>
      <c r="E13" s="19">
        <f t="shared" si="2"/>
        <v>183889676</v>
      </c>
      <c r="F13" s="19">
        <f t="shared" si="2"/>
        <v>258321892</v>
      </c>
      <c r="G13" s="19">
        <f t="shared" si="2"/>
        <v>344811084</v>
      </c>
      <c r="H13" s="19">
        <f t="shared" si="2"/>
        <v>442708194</v>
      </c>
      <c r="I13" s="19">
        <f t="shared" si="2"/>
        <v>197544863</v>
      </c>
      <c r="J13" s="11">
        <f t="shared" si="0"/>
        <v>1651252526</v>
      </c>
    </row>
    <row r="14" spans="4:10" ht="12" customHeight="1">
      <c r="D14" s="12"/>
      <c r="E14" s="12"/>
      <c r="F14" s="12"/>
      <c r="G14" s="12"/>
      <c r="H14" s="12"/>
      <c r="I14" s="12"/>
      <c r="J14" s="12"/>
    </row>
    <row r="15" spans="1:10" ht="12.75">
      <c r="A15" s="27" t="s">
        <v>20</v>
      </c>
      <c r="B15" s="7" t="s">
        <v>3</v>
      </c>
      <c r="C15" s="7"/>
      <c r="D15" s="26">
        <v>28883195</v>
      </c>
      <c r="E15" s="26">
        <v>22667528</v>
      </c>
      <c r="F15" s="26">
        <v>32489435</v>
      </c>
      <c r="G15" s="26">
        <v>174526172</v>
      </c>
      <c r="H15" s="26">
        <v>211271881</v>
      </c>
      <c r="I15" s="26">
        <v>60874348</v>
      </c>
      <c r="J15" s="11">
        <f t="shared" si="0"/>
        <v>530712559</v>
      </c>
    </row>
    <row r="16" spans="1:10" ht="22.5">
      <c r="A16" s="27"/>
      <c r="B16" s="13" t="s">
        <v>17</v>
      </c>
      <c r="C16" s="13"/>
      <c r="D16" s="26">
        <v>28278787</v>
      </c>
      <c r="E16" s="26">
        <v>24225439</v>
      </c>
      <c r="F16" s="26">
        <v>33377266</v>
      </c>
      <c r="G16" s="26">
        <v>115140579</v>
      </c>
      <c r="H16" s="26">
        <v>156266924</v>
      </c>
      <c r="I16" s="26">
        <v>0</v>
      </c>
      <c r="J16" s="11">
        <f t="shared" si="0"/>
        <v>357288995</v>
      </c>
    </row>
    <row r="17" spans="1:10" ht="12.75">
      <c r="A17" s="27"/>
      <c r="B17" s="7" t="s">
        <v>5</v>
      </c>
      <c r="C17" s="7"/>
      <c r="D17" s="26"/>
      <c r="E17" s="26">
        <v>0</v>
      </c>
      <c r="F17" s="26">
        <v>0</v>
      </c>
      <c r="G17" s="26">
        <v>0</v>
      </c>
      <c r="H17" s="26">
        <v>600000000</v>
      </c>
      <c r="I17" s="26">
        <v>1192398331</v>
      </c>
      <c r="J17" s="11">
        <f t="shared" si="0"/>
        <v>1792398331</v>
      </c>
    </row>
    <row r="18" spans="1:10" ht="12.75">
      <c r="A18" s="27"/>
      <c r="B18" s="15" t="s">
        <v>2</v>
      </c>
      <c r="C18" s="19"/>
      <c r="D18" s="19">
        <f aca="true" t="shared" si="3" ref="D18:I18">SUM(D15:D17)</f>
        <v>57161982</v>
      </c>
      <c r="E18" s="19">
        <f t="shared" si="3"/>
        <v>46892967</v>
      </c>
      <c r="F18" s="19">
        <f t="shared" si="3"/>
        <v>65866701</v>
      </c>
      <c r="G18" s="19">
        <f t="shared" si="3"/>
        <v>289666751</v>
      </c>
      <c r="H18" s="19">
        <f t="shared" si="3"/>
        <v>967538805</v>
      </c>
      <c r="I18" s="19">
        <f t="shared" si="3"/>
        <v>1253272679</v>
      </c>
      <c r="J18" s="11">
        <f t="shared" si="0"/>
        <v>2680399885</v>
      </c>
    </row>
    <row r="19" spans="4:10" ht="8.25" customHeight="1">
      <c r="D19" s="12"/>
      <c r="E19" s="12"/>
      <c r="F19" s="12"/>
      <c r="G19" s="12"/>
      <c r="H19" s="12"/>
      <c r="I19" s="12"/>
      <c r="J19" s="12"/>
    </row>
    <row r="20" spans="1:10" ht="12.75">
      <c r="A20" s="27" t="s">
        <v>21</v>
      </c>
      <c r="B20" s="7" t="s">
        <v>3</v>
      </c>
      <c r="C20" s="7"/>
      <c r="D20" s="26">
        <v>26354818</v>
      </c>
      <c r="E20" s="26">
        <v>19569463</v>
      </c>
      <c r="F20" s="26">
        <v>29183641</v>
      </c>
      <c r="G20" s="26">
        <v>6286370</v>
      </c>
      <c r="H20" s="26">
        <v>2765483</v>
      </c>
      <c r="I20" s="26">
        <v>30840818</v>
      </c>
      <c r="J20" s="11">
        <f t="shared" si="0"/>
        <v>115000593</v>
      </c>
    </row>
    <row r="21" spans="1:10" ht="22.5">
      <c r="A21" s="27"/>
      <c r="B21" s="13" t="s">
        <v>17</v>
      </c>
      <c r="C21" s="13"/>
      <c r="D21" s="26">
        <v>25674142</v>
      </c>
      <c r="E21" s="26">
        <v>23146640</v>
      </c>
      <c r="F21" s="26">
        <v>30821276</v>
      </c>
      <c r="G21" s="26">
        <v>3405120</v>
      </c>
      <c r="H21" s="26">
        <v>1497971</v>
      </c>
      <c r="I21" s="26">
        <v>0</v>
      </c>
      <c r="J21" s="11">
        <f t="shared" si="0"/>
        <v>84545149</v>
      </c>
    </row>
    <row r="22" spans="1:10" ht="12.75">
      <c r="A22" s="27"/>
      <c r="B22" s="7" t="s">
        <v>5</v>
      </c>
      <c r="C22" s="7"/>
      <c r="D22" s="10"/>
      <c r="E22" s="10"/>
      <c r="F22" s="10"/>
      <c r="G22" s="10"/>
      <c r="H22" s="10"/>
      <c r="I22" s="10"/>
      <c r="J22" s="11"/>
    </row>
    <row r="23" spans="1:10" ht="12.75">
      <c r="A23" s="27"/>
      <c r="B23" s="15" t="s">
        <v>2</v>
      </c>
      <c r="C23" s="19"/>
      <c r="D23" s="19">
        <f aca="true" t="shared" si="4" ref="D23:I23">SUM(D20:D22)</f>
        <v>52028960</v>
      </c>
      <c r="E23" s="19">
        <f t="shared" si="4"/>
        <v>42716103</v>
      </c>
      <c r="F23" s="19">
        <f t="shared" si="4"/>
        <v>60004917</v>
      </c>
      <c r="G23" s="19">
        <f t="shared" si="4"/>
        <v>9691490</v>
      </c>
      <c r="H23" s="19">
        <f t="shared" si="4"/>
        <v>4263454</v>
      </c>
      <c r="I23" s="19">
        <f t="shared" si="4"/>
        <v>30840818</v>
      </c>
      <c r="J23" s="11">
        <f t="shared" si="0"/>
        <v>199545742</v>
      </c>
    </row>
    <row r="24" spans="4:10" ht="8.25" customHeight="1">
      <c r="D24" s="12"/>
      <c r="E24" s="12"/>
      <c r="F24" s="12"/>
      <c r="G24" s="12"/>
      <c r="H24" s="12"/>
      <c r="I24" s="12"/>
      <c r="J24" s="12"/>
    </row>
    <row r="25" spans="1:10" ht="12.75">
      <c r="A25" s="27" t="s">
        <v>22</v>
      </c>
      <c r="B25" s="7" t="s">
        <v>3</v>
      </c>
      <c r="C25" s="7"/>
      <c r="D25" s="26">
        <v>100115037</v>
      </c>
      <c r="E25" s="26">
        <v>74339254</v>
      </c>
      <c r="F25" s="26">
        <v>159760995</v>
      </c>
      <c r="G25" s="26">
        <v>25835974</v>
      </c>
      <c r="H25" s="26">
        <v>102015500</v>
      </c>
      <c r="I25" s="26">
        <v>114654600</v>
      </c>
      <c r="J25" s="11">
        <f t="shared" si="0"/>
        <v>576721360</v>
      </c>
    </row>
    <row r="26" spans="1:10" ht="22.5">
      <c r="A26" s="27"/>
      <c r="B26" s="13" t="s">
        <v>17</v>
      </c>
      <c r="C26" s="13"/>
      <c r="D26" s="26">
        <v>97529326</v>
      </c>
      <c r="E26" s="26">
        <v>87928007</v>
      </c>
      <c r="F26" s="26">
        <v>165981936</v>
      </c>
      <c r="G26" s="26">
        <v>8611991</v>
      </c>
      <c r="H26" s="26">
        <v>102015500</v>
      </c>
      <c r="I26" s="26">
        <v>114654600</v>
      </c>
      <c r="J26" s="11">
        <f t="shared" si="0"/>
        <v>576721360</v>
      </c>
    </row>
    <row r="27" spans="1:10" ht="12.75">
      <c r="A27" s="27"/>
      <c r="B27" s="7" t="s">
        <v>5</v>
      </c>
      <c r="C27" s="7"/>
      <c r="D27" s="10"/>
      <c r="E27" s="10"/>
      <c r="F27" s="10"/>
      <c r="G27" s="10"/>
      <c r="H27" s="10"/>
      <c r="I27" s="10"/>
      <c r="J27" s="11"/>
    </row>
    <row r="28" spans="1:10" ht="12.75">
      <c r="A28" s="27"/>
      <c r="B28" s="15" t="s">
        <v>2</v>
      </c>
      <c r="C28" s="19"/>
      <c r="D28" s="19">
        <f aca="true" t="shared" si="5" ref="D28:I28">SUM(D25:D27)</f>
        <v>197644363</v>
      </c>
      <c r="E28" s="19">
        <f t="shared" si="5"/>
        <v>162267261</v>
      </c>
      <c r="F28" s="19">
        <f t="shared" si="5"/>
        <v>325742931</v>
      </c>
      <c r="G28" s="19">
        <f t="shared" si="5"/>
        <v>34447965</v>
      </c>
      <c r="H28" s="19">
        <f t="shared" si="5"/>
        <v>204031000</v>
      </c>
      <c r="I28" s="19">
        <f t="shared" si="5"/>
        <v>229309200</v>
      </c>
      <c r="J28" s="11">
        <f t="shared" si="0"/>
        <v>1153442720</v>
      </c>
    </row>
    <row r="29" spans="4:10" ht="9" customHeight="1">
      <c r="D29" s="12"/>
      <c r="E29" s="12"/>
      <c r="F29" s="12"/>
      <c r="G29" s="12"/>
      <c r="H29" s="12"/>
      <c r="I29" s="12"/>
      <c r="J29" s="12"/>
    </row>
    <row r="30" spans="1:10" ht="12.75">
      <c r="A30" s="27" t="s">
        <v>29</v>
      </c>
      <c r="B30" s="7" t="s">
        <v>3</v>
      </c>
      <c r="C30" s="7"/>
      <c r="D30" s="26">
        <v>20878692</v>
      </c>
      <c r="E30" s="26">
        <v>15503229</v>
      </c>
      <c r="F30" s="26">
        <v>23119729</v>
      </c>
      <c r="G30" s="26">
        <v>90643406</v>
      </c>
      <c r="H30" s="26">
        <v>37891305</v>
      </c>
      <c r="I30" s="26">
        <v>0</v>
      </c>
      <c r="J30" s="11">
        <f t="shared" si="0"/>
        <v>188036361</v>
      </c>
    </row>
    <row r="31" spans="1:10" ht="22.5">
      <c r="A31" s="27"/>
      <c r="B31" s="13" t="s">
        <v>17</v>
      </c>
      <c r="C31" s="13"/>
      <c r="D31" s="26">
        <v>20339449</v>
      </c>
      <c r="E31" s="26">
        <v>18337122</v>
      </c>
      <c r="F31" s="26">
        <v>24417087</v>
      </c>
      <c r="G31" s="26">
        <v>105756740</v>
      </c>
      <c r="H31" s="26">
        <v>17562769</v>
      </c>
      <c r="I31" s="26">
        <v>1623194</v>
      </c>
      <c r="J31" s="11">
        <f t="shared" si="0"/>
        <v>188036361</v>
      </c>
    </row>
    <row r="32" spans="1:10" ht="12.75">
      <c r="A32" s="27"/>
      <c r="B32" s="7" t="s">
        <v>5</v>
      </c>
      <c r="C32" s="7"/>
      <c r="D32" s="10"/>
      <c r="E32" s="10"/>
      <c r="F32" s="10"/>
      <c r="G32" s="10"/>
      <c r="H32" s="10"/>
      <c r="I32" s="10"/>
      <c r="J32" s="11"/>
    </row>
    <row r="33" spans="1:10" ht="12.75">
      <c r="A33" s="27"/>
      <c r="B33" s="15" t="s">
        <v>2</v>
      </c>
      <c r="C33" s="19"/>
      <c r="D33" s="19">
        <f aca="true" t="shared" si="6" ref="D33:I33">SUM(D30:D32)</f>
        <v>41218141</v>
      </c>
      <c r="E33" s="19">
        <f t="shared" si="6"/>
        <v>33840351</v>
      </c>
      <c r="F33" s="19">
        <f t="shared" si="6"/>
        <v>47536816</v>
      </c>
      <c r="G33" s="19">
        <f t="shared" si="6"/>
        <v>196400146</v>
      </c>
      <c r="H33" s="19">
        <f t="shared" si="6"/>
        <v>55454074</v>
      </c>
      <c r="I33" s="19">
        <f t="shared" si="6"/>
        <v>1623194</v>
      </c>
      <c r="J33" s="11">
        <f t="shared" si="0"/>
        <v>376072722</v>
      </c>
    </row>
    <row r="34" spans="4:10" ht="12.75">
      <c r="D34" s="12"/>
      <c r="E34" s="12"/>
      <c r="F34" s="12"/>
      <c r="G34" s="12"/>
      <c r="H34" s="12"/>
      <c r="I34" s="12"/>
      <c r="J34" s="12"/>
    </row>
    <row r="35" spans="1:10" ht="12.75">
      <c r="A35" s="27" t="s">
        <v>23</v>
      </c>
      <c r="B35" s="7" t="s">
        <v>3</v>
      </c>
      <c r="C35" s="7"/>
      <c r="D35" s="26">
        <v>15573450</v>
      </c>
      <c r="E35" s="26">
        <v>11563884</v>
      </c>
      <c r="F35" s="26">
        <v>17245044</v>
      </c>
      <c r="G35" s="26">
        <v>15252121</v>
      </c>
      <c r="H35" s="26">
        <v>8294057</v>
      </c>
      <c r="I35" s="26">
        <v>20571835</v>
      </c>
      <c r="J35" s="11">
        <f t="shared" si="0"/>
        <v>88500391</v>
      </c>
    </row>
    <row r="36" spans="1:10" ht="22.5">
      <c r="A36" s="27"/>
      <c r="B36" s="13" t="s">
        <v>17</v>
      </c>
      <c r="C36" s="13"/>
      <c r="D36" s="26">
        <v>15171228</v>
      </c>
      <c r="E36" s="26">
        <v>13677690</v>
      </c>
      <c r="F36" s="26">
        <v>18212746</v>
      </c>
      <c r="G36" s="26">
        <v>13536681</v>
      </c>
      <c r="H36" s="26">
        <v>7121285</v>
      </c>
      <c r="I36" s="26">
        <v>0</v>
      </c>
      <c r="J36" s="11">
        <f t="shared" si="0"/>
        <v>67719630</v>
      </c>
    </row>
    <row r="37" spans="1:10" ht="12.75">
      <c r="A37" s="27"/>
      <c r="B37" s="7" t="s">
        <v>5</v>
      </c>
      <c r="C37" s="7"/>
      <c r="D37" s="10"/>
      <c r="E37" s="10"/>
      <c r="F37" s="10"/>
      <c r="G37" s="10"/>
      <c r="H37" s="10"/>
      <c r="I37" s="10"/>
      <c r="J37" s="11"/>
    </row>
    <row r="38" spans="1:10" ht="12.75">
      <c r="A38" s="27"/>
      <c r="B38" s="15" t="s">
        <v>2</v>
      </c>
      <c r="C38" s="20"/>
      <c r="D38" s="20">
        <f aca="true" t="shared" si="7" ref="D38:I38">SUM(D35:D37)</f>
        <v>30744678</v>
      </c>
      <c r="E38" s="20">
        <f t="shared" si="7"/>
        <v>25241574</v>
      </c>
      <c r="F38" s="20">
        <f t="shared" si="7"/>
        <v>35457790</v>
      </c>
      <c r="G38" s="20">
        <f t="shared" si="7"/>
        <v>28788802</v>
      </c>
      <c r="H38" s="20">
        <f t="shared" si="7"/>
        <v>15415342</v>
      </c>
      <c r="I38" s="20">
        <f t="shared" si="7"/>
        <v>20571835</v>
      </c>
      <c r="J38" s="11">
        <f t="shared" si="0"/>
        <v>156220021</v>
      </c>
    </row>
    <row r="39" spans="4:10" ht="8.25" customHeight="1">
      <c r="D39" s="12"/>
      <c r="E39" s="12"/>
      <c r="F39" s="12"/>
      <c r="G39" s="12"/>
      <c r="H39" s="12"/>
      <c r="I39" s="12"/>
      <c r="J39" s="12"/>
    </row>
    <row r="40" spans="1:10" ht="12.75">
      <c r="A40" s="27" t="s">
        <v>24</v>
      </c>
      <c r="B40" s="7" t="s">
        <v>3</v>
      </c>
      <c r="C40" s="7"/>
      <c r="D40" s="26">
        <v>10310623</v>
      </c>
      <c r="E40" s="26">
        <v>7656032</v>
      </c>
      <c r="F40" s="26">
        <v>11417324</v>
      </c>
      <c r="G40" s="26">
        <v>18626216</v>
      </c>
      <c r="H40" s="26">
        <v>1206678</v>
      </c>
      <c r="I40" s="26">
        <v>307362</v>
      </c>
      <c r="J40" s="11">
        <f t="shared" si="0"/>
        <v>49524235</v>
      </c>
    </row>
    <row r="41" spans="1:10" ht="22.5">
      <c r="A41" s="27"/>
      <c r="B41" s="13" t="s">
        <v>17</v>
      </c>
      <c r="C41" s="13"/>
      <c r="D41" s="26">
        <v>10044326</v>
      </c>
      <c r="E41" s="26">
        <v>9055509</v>
      </c>
      <c r="F41" s="26">
        <v>12058006</v>
      </c>
      <c r="G41" s="26">
        <v>18029333</v>
      </c>
      <c r="H41" s="26">
        <v>359500</v>
      </c>
      <c r="I41" s="26">
        <v>0</v>
      </c>
      <c r="J41" s="11">
        <f t="shared" si="0"/>
        <v>49546674</v>
      </c>
    </row>
    <row r="42" spans="1:10" ht="17.25" customHeight="1">
      <c r="A42" s="27"/>
      <c r="B42" s="15" t="s">
        <v>2</v>
      </c>
      <c r="C42" s="19"/>
      <c r="D42" s="19">
        <f aca="true" t="shared" si="8" ref="D42:I42">SUM(D40:D41)</f>
        <v>20354949</v>
      </c>
      <c r="E42" s="19">
        <f t="shared" si="8"/>
        <v>16711541</v>
      </c>
      <c r="F42" s="19">
        <f t="shared" si="8"/>
        <v>23475330</v>
      </c>
      <c r="G42" s="19">
        <f t="shared" si="8"/>
        <v>36655549</v>
      </c>
      <c r="H42" s="19">
        <f t="shared" si="8"/>
        <v>1566178</v>
      </c>
      <c r="I42" s="19">
        <f t="shared" si="8"/>
        <v>307362</v>
      </c>
      <c r="J42" s="11">
        <f t="shared" si="0"/>
        <v>99070909</v>
      </c>
    </row>
    <row r="43" spans="4:10" ht="8.25" customHeight="1">
      <c r="D43" s="12"/>
      <c r="E43" s="12"/>
      <c r="F43" s="12"/>
      <c r="G43" s="12"/>
      <c r="H43" s="12"/>
      <c r="I43" s="12"/>
      <c r="J43" s="12"/>
    </row>
    <row r="44" spans="1:10" ht="12.75">
      <c r="A44" s="27" t="s">
        <v>25</v>
      </c>
      <c r="B44" s="7" t="s">
        <v>3</v>
      </c>
      <c r="C44" s="7"/>
      <c r="D44" s="26">
        <v>10740166</v>
      </c>
      <c r="E44" s="26">
        <v>7974984</v>
      </c>
      <c r="F44" s="26">
        <v>11892972</v>
      </c>
      <c r="G44" s="26">
        <v>21330563</v>
      </c>
      <c r="H44" s="26">
        <v>15439115</v>
      </c>
      <c r="I44" s="26">
        <v>14450463</v>
      </c>
      <c r="J44" s="11">
        <f t="shared" si="0"/>
        <v>81828263</v>
      </c>
    </row>
    <row r="45" spans="1:10" ht="22.5">
      <c r="A45" s="27"/>
      <c r="B45" s="13" t="s">
        <v>17</v>
      </c>
      <c r="C45" s="13"/>
      <c r="D45" s="26">
        <v>11135571</v>
      </c>
      <c r="E45" s="26">
        <v>10017774</v>
      </c>
      <c r="F45" s="26">
        <v>13348509</v>
      </c>
      <c r="G45" s="26">
        <v>23691045</v>
      </c>
      <c r="H45" s="26">
        <v>15350326</v>
      </c>
      <c r="I45" s="26">
        <v>0</v>
      </c>
      <c r="J45" s="11">
        <f t="shared" si="0"/>
        <v>73543225</v>
      </c>
    </row>
    <row r="46" spans="1:10" ht="12.75">
      <c r="A46" s="27"/>
      <c r="B46" s="15" t="s">
        <v>2</v>
      </c>
      <c r="C46" s="19"/>
      <c r="D46" s="19">
        <f aca="true" t="shared" si="9" ref="D46:I46">SUM(D44:D45)</f>
        <v>21875737</v>
      </c>
      <c r="E46" s="19">
        <f t="shared" si="9"/>
        <v>17992758</v>
      </c>
      <c r="F46" s="19">
        <f t="shared" si="9"/>
        <v>25241481</v>
      </c>
      <c r="G46" s="19">
        <f t="shared" si="9"/>
        <v>45021608</v>
      </c>
      <c r="H46" s="19">
        <f t="shared" si="9"/>
        <v>30789441</v>
      </c>
      <c r="I46" s="19">
        <f t="shared" si="9"/>
        <v>14450463</v>
      </c>
      <c r="J46" s="11">
        <f t="shared" si="0"/>
        <v>155371488</v>
      </c>
    </row>
    <row r="47" spans="4:10" ht="8.25" customHeight="1">
      <c r="D47" s="12"/>
      <c r="E47" s="12"/>
      <c r="F47" s="12"/>
      <c r="G47" s="12"/>
      <c r="H47" s="12"/>
      <c r="I47" s="12"/>
      <c r="J47" s="12"/>
    </row>
    <row r="48" spans="1:10" ht="12.75">
      <c r="A48" s="28" t="s">
        <v>2</v>
      </c>
      <c r="B48" s="9" t="s">
        <v>3</v>
      </c>
      <c r="C48" s="11"/>
      <c r="D48" s="11">
        <f aca="true" t="shared" si="10" ref="D48:I48">D44+D40+D35+D30+D25+D20+D15+D10+D5</f>
        <v>512353735</v>
      </c>
      <c r="E48" s="11">
        <f t="shared" si="10"/>
        <v>395775577</v>
      </c>
      <c r="F48" s="11">
        <f t="shared" si="10"/>
        <v>630470413</v>
      </c>
      <c r="G48" s="11">
        <f t="shared" si="10"/>
        <v>604503399</v>
      </c>
      <c r="H48" s="11">
        <f t="shared" si="10"/>
        <v>701998456</v>
      </c>
      <c r="I48" s="11">
        <f t="shared" si="10"/>
        <v>674398890</v>
      </c>
      <c r="J48" s="11">
        <f t="shared" si="0"/>
        <v>3519500470</v>
      </c>
    </row>
    <row r="49" spans="1:10" ht="22.5">
      <c r="A49" s="28"/>
      <c r="B49" s="14" t="s">
        <v>17</v>
      </c>
      <c r="C49" s="11"/>
      <c r="D49" s="11">
        <f aca="true" t="shared" si="11" ref="D49:I49">D6+D11+D16+D21+D26+D31+D36+D41+D45</f>
        <v>481485287</v>
      </c>
      <c r="E49" s="11">
        <f t="shared" si="11"/>
        <v>419809431</v>
      </c>
      <c r="F49" s="11">
        <f t="shared" si="11"/>
        <v>612569575</v>
      </c>
      <c r="G49" s="11">
        <f t="shared" si="11"/>
        <v>534601090</v>
      </c>
      <c r="H49" s="11">
        <f t="shared" si="11"/>
        <v>621594928</v>
      </c>
      <c r="I49" s="11">
        <f t="shared" si="11"/>
        <v>116501894</v>
      </c>
      <c r="J49" s="11">
        <f t="shared" si="0"/>
        <v>2786562205</v>
      </c>
    </row>
    <row r="50" spans="1:10" ht="12.75">
      <c r="A50" s="28"/>
      <c r="B50" s="9" t="s">
        <v>5</v>
      </c>
      <c r="C50" s="11">
        <f aca="true" t="shared" si="12" ref="C50:I50">C7+C12+C17+C22+C27+C32+C37</f>
        <v>0</v>
      </c>
      <c r="D50" s="11">
        <f t="shared" si="12"/>
        <v>478536594</v>
      </c>
      <c r="E50" s="11">
        <f t="shared" si="12"/>
        <v>371364081</v>
      </c>
      <c r="F50" s="11">
        <f t="shared" si="12"/>
        <v>274373725</v>
      </c>
      <c r="G50" s="11">
        <f t="shared" si="12"/>
        <v>79822960</v>
      </c>
      <c r="H50" s="11">
        <f t="shared" si="12"/>
        <v>600000000</v>
      </c>
      <c r="I50" s="11">
        <f t="shared" si="12"/>
        <v>1192398331</v>
      </c>
      <c r="J50" s="11">
        <f t="shared" si="0"/>
        <v>2996495691</v>
      </c>
    </row>
    <row r="51" spans="1:10" ht="12.75">
      <c r="A51" s="28"/>
      <c r="B51" s="8" t="s">
        <v>2</v>
      </c>
      <c r="C51" s="11">
        <f aca="true" t="shared" si="13" ref="C51:I51">SUM(C48:C50)</f>
        <v>0</v>
      </c>
      <c r="D51" s="11">
        <f t="shared" si="13"/>
        <v>1472375616</v>
      </c>
      <c r="E51" s="11">
        <f t="shared" si="13"/>
        <v>1186949089</v>
      </c>
      <c r="F51" s="11">
        <f t="shared" si="13"/>
        <v>1517413713</v>
      </c>
      <c r="G51" s="11">
        <f t="shared" si="13"/>
        <v>1218927449</v>
      </c>
      <c r="H51" s="11">
        <f t="shared" si="13"/>
        <v>1923593384</v>
      </c>
      <c r="I51" s="11">
        <f t="shared" si="13"/>
        <v>1983299115</v>
      </c>
      <c r="J51" s="11">
        <f t="shared" si="0"/>
        <v>9302558366</v>
      </c>
    </row>
    <row r="52" spans="1:10" ht="12.75">
      <c r="A52" s="29" t="s">
        <v>30</v>
      </c>
      <c r="B52" s="29"/>
      <c r="C52" s="29"/>
      <c r="D52" s="29"/>
      <c r="E52" s="29"/>
      <c r="F52" s="29"/>
      <c r="G52" s="29"/>
      <c r="H52" s="29"/>
      <c r="I52" s="29"/>
      <c r="J52" s="29"/>
    </row>
    <row r="53" s="16" customFormat="1" ht="11.25">
      <c r="A53" s="17" t="s">
        <v>26</v>
      </c>
    </row>
    <row r="54" s="16" customFormat="1" ht="11.25">
      <c r="A54" s="16" t="s">
        <v>27</v>
      </c>
    </row>
  </sheetData>
  <sheetProtection/>
  <mergeCells count="13">
    <mergeCell ref="A2:J2"/>
    <mergeCell ref="A5:A8"/>
    <mergeCell ref="A10:A13"/>
    <mergeCell ref="A15:A18"/>
    <mergeCell ref="I3:J3"/>
    <mergeCell ref="A40:A42"/>
    <mergeCell ref="A44:A46"/>
    <mergeCell ref="A48:A51"/>
    <mergeCell ref="A52:J52"/>
    <mergeCell ref="A20:A23"/>
    <mergeCell ref="A25:A28"/>
    <mergeCell ref="A30:A33"/>
    <mergeCell ref="A35:A38"/>
  </mergeCells>
  <printOptions horizontalCentered="1"/>
  <pageMargins left="0.11811023622047245" right="0.11811023622047245" top="0.7086614173228347" bottom="0.4330708661417323" header="0.2755905511811024" footer="0.2755905511811024"/>
  <pageSetup horizontalDpi="600" verticalDpi="600" orientation="landscape" paperSize="9" scale="97" r:id="rId2"/>
  <rowBreaks count="1" manualBreakCount="1">
    <brk id="34" max="9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M14"/>
  <sheetViews>
    <sheetView showGridLines="0" zoomScalePageLayoutView="0" workbookViewId="0" topLeftCell="A1">
      <selection activeCell="N20" sqref="N20"/>
    </sheetView>
  </sheetViews>
  <sheetFormatPr defaultColWidth="9.140625" defaultRowHeight="12.75"/>
  <cols>
    <col min="1" max="2" width="9.140625" style="25" customWidth="1"/>
    <col min="3" max="3" width="10.8515625" style="25" customWidth="1"/>
    <col min="4" max="11" width="9.140625" style="25" customWidth="1"/>
    <col min="12" max="12" width="16.8515625" style="25" customWidth="1"/>
    <col min="13" max="13" width="12.421875" style="25" customWidth="1"/>
    <col min="14" max="16384" width="9.140625" style="25" customWidth="1"/>
  </cols>
  <sheetData>
    <row r="1" s="1" customFormat="1" ht="11.25" customHeight="1"/>
    <row r="2" s="1" customFormat="1" ht="12.75"/>
    <row r="3" s="1" customFormat="1" ht="12" customHeight="1"/>
    <row r="4" s="1" customFormat="1" ht="12.75"/>
    <row r="5" spans="4:10" s="1" customFormat="1" ht="12.75" customHeight="1">
      <c r="D5" s="2">
        <v>2000</v>
      </c>
      <c r="E5" s="2">
        <v>2001</v>
      </c>
      <c r="F5" s="2">
        <v>2002</v>
      </c>
      <c r="G5" s="2">
        <v>2003</v>
      </c>
      <c r="H5" s="2">
        <v>2004</v>
      </c>
      <c r="I5" s="2">
        <v>2005</v>
      </c>
      <c r="J5" s="2">
        <v>2006</v>
      </c>
    </row>
    <row r="6" spans="3:13" s="1" customFormat="1" ht="12.75">
      <c r="C6" s="1" t="s">
        <v>7</v>
      </c>
      <c r="D6" s="23">
        <f>'ΟΑΛΑΑ 03'!C8</f>
        <v>0</v>
      </c>
      <c r="E6" s="23">
        <f>'ΟΑΛΑΑ 03'!D8</f>
        <v>827369989</v>
      </c>
      <c r="F6" s="23">
        <f>'ΟΑΛΑΑ 03'!E8</f>
        <v>657396858</v>
      </c>
      <c r="G6" s="23">
        <f>'ΟΑΛΑΑ 03'!F8</f>
        <v>675765855</v>
      </c>
      <c r="H6" s="23">
        <f>'ΟΑΛΑΑ 03'!G8</f>
        <v>233444054</v>
      </c>
      <c r="I6" s="23">
        <f>'ΟΑΛΑΑ 03'!H8</f>
        <v>201826896</v>
      </c>
      <c r="J6" s="23">
        <f>'ΟΑΛΑΑ 03'!I8</f>
        <v>235378701</v>
      </c>
      <c r="L6" s="3" t="s">
        <v>28</v>
      </c>
      <c r="M6" s="23">
        <f>'ΟΑΛΑΑ 03'!J48</f>
        <v>3519500470</v>
      </c>
    </row>
    <row r="7" spans="3:13" s="1" customFormat="1" ht="12.75">
      <c r="C7" s="1" t="s">
        <v>8</v>
      </c>
      <c r="D7" s="23">
        <f>'ΟΑΛΑΑ 03'!C13</f>
        <v>0</v>
      </c>
      <c r="E7" s="23">
        <f>'ΟΑΛΑΑ 03'!D13</f>
        <v>223976817</v>
      </c>
      <c r="F7" s="23">
        <f>'ΟΑΛΑΑ 03'!E13</f>
        <v>183889676</v>
      </c>
      <c r="G7" s="23">
        <f>'ΟΑΛΑΑ 03'!F13</f>
        <v>258321892</v>
      </c>
      <c r="H7" s="23">
        <f>'ΟΑΛΑΑ 03'!G13</f>
        <v>344811084</v>
      </c>
      <c r="I7" s="23">
        <f>'ΟΑΛΑΑ 03'!H13</f>
        <v>442708194</v>
      </c>
      <c r="J7" s="23">
        <f>'ΟΑΛΑΑ 03'!I13</f>
        <v>197544863</v>
      </c>
      <c r="L7" s="3" t="s">
        <v>4</v>
      </c>
      <c r="M7" s="23">
        <f>'ΟΑΛΑΑ 03'!J49</f>
        <v>2786562205</v>
      </c>
    </row>
    <row r="8" spans="3:13" s="1" customFormat="1" ht="12.75">
      <c r="C8" s="1" t="s">
        <v>9</v>
      </c>
      <c r="D8" s="23">
        <f>'ΟΑΛΑΑ 03'!C18</f>
        <v>0</v>
      </c>
      <c r="E8" s="23">
        <f>'ΟΑΛΑΑ 03'!D18</f>
        <v>57161982</v>
      </c>
      <c r="F8" s="23">
        <f>'ΟΑΛΑΑ 03'!E18</f>
        <v>46892967</v>
      </c>
      <c r="G8" s="23">
        <f>'ΟΑΛΑΑ 03'!F18</f>
        <v>65866701</v>
      </c>
      <c r="H8" s="23">
        <f>'ΟΑΛΑΑ 03'!G18</f>
        <v>289666751</v>
      </c>
      <c r="I8" s="23">
        <f>'ΟΑΛΑΑ 03'!H18</f>
        <v>967538805</v>
      </c>
      <c r="J8" s="23">
        <f>'ΟΑΛΑΑ 03'!I18</f>
        <v>1253272679</v>
      </c>
      <c r="L8" s="3" t="s">
        <v>5</v>
      </c>
      <c r="M8" s="23">
        <f>'ΟΑΛΑΑ 03'!J50</f>
        <v>2996495691</v>
      </c>
    </row>
    <row r="9" spans="3:10" s="1" customFormat="1" ht="10.5" customHeight="1">
      <c r="C9" s="1" t="s">
        <v>10</v>
      </c>
      <c r="D9" s="23">
        <f>'ΟΑΛΑΑ 03'!C23</f>
        <v>0</v>
      </c>
      <c r="E9" s="23">
        <f>'ΟΑΛΑΑ 03'!D23</f>
        <v>52028960</v>
      </c>
      <c r="F9" s="23">
        <f>'ΟΑΛΑΑ 03'!E23</f>
        <v>42716103</v>
      </c>
      <c r="G9" s="23">
        <f>'ΟΑΛΑΑ 03'!F23</f>
        <v>60004917</v>
      </c>
      <c r="H9" s="23">
        <f>'ΟΑΛΑΑ 03'!G23</f>
        <v>9691490</v>
      </c>
      <c r="I9" s="23">
        <f>'ΟΑΛΑΑ 03'!H23</f>
        <v>4263454</v>
      </c>
      <c r="J9" s="23">
        <f>'ΟΑΛΑΑ 03'!I23</f>
        <v>30840818</v>
      </c>
    </row>
    <row r="10" spans="3:10" s="1" customFormat="1" ht="12.75" customHeight="1">
      <c r="C10" s="1" t="s">
        <v>11</v>
      </c>
      <c r="D10" s="23">
        <f>'ΟΑΛΑΑ 03'!C28</f>
        <v>0</v>
      </c>
      <c r="E10" s="23">
        <f>'ΟΑΛΑΑ 03'!D28</f>
        <v>197644363</v>
      </c>
      <c r="F10" s="23">
        <f>'ΟΑΛΑΑ 03'!E28</f>
        <v>162267261</v>
      </c>
      <c r="G10" s="23">
        <f>'ΟΑΛΑΑ 03'!F28</f>
        <v>325742931</v>
      </c>
      <c r="H10" s="23">
        <f>'ΟΑΛΑΑ 03'!G28</f>
        <v>34447965</v>
      </c>
      <c r="I10" s="23">
        <f>'ΟΑΛΑΑ 03'!H28</f>
        <v>204031000</v>
      </c>
      <c r="J10" s="23">
        <f>'ΟΑΛΑΑ 03'!I28</f>
        <v>229309200</v>
      </c>
    </row>
    <row r="11" spans="3:10" s="1" customFormat="1" ht="12.75">
      <c r="C11" s="1" t="s">
        <v>12</v>
      </c>
      <c r="D11" s="23">
        <f>'ΟΑΛΑΑ 03'!C33</f>
        <v>0</v>
      </c>
      <c r="E11" s="23">
        <f>'ΟΑΛΑΑ 03'!D33</f>
        <v>41218141</v>
      </c>
      <c r="F11" s="23">
        <f>'ΟΑΛΑΑ 03'!E33</f>
        <v>33840351</v>
      </c>
      <c r="G11" s="23">
        <f>'ΟΑΛΑΑ 03'!F33</f>
        <v>47536816</v>
      </c>
      <c r="H11" s="23">
        <f>'ΟΑΛΑΑ 03'!G33</f>
        <v>196400146</v>
      </c>
      <c r="I11" s="23">
        <f>'ΟΑΛΑΑ 03'!H33</f>
        <v>55454074</v>
      </c>
      <c r="J11" s="23">
        <f>'ΟΑΛΑΑ 03'!I33</f>
        <v>1623194</v>
      </c>
    </row>
    <row r="12" spans="3:10" s="1" customFormat="1" ht="12.75">
      <c r="C12" s="1" t="s">
        <v>13</v>
      </c>
      <c r="D12" s="24">
        <f>'ΟΑΛΑΑ 03'!C38</f>
        <v>0</v>
      </c>
      <c r="E12" s="24">
        <f>'ΟΑΛΑΑ 03'!D38</f>
        <v>30744678</v>
      </c>
      <c r="F12" s="24">
        <f>'ΟΑΛΑΑ 03'!E38</f>
        <v>25241574</v>
      </c>
      <c r="G12" s="24">
        <f>'ΟΑΛΑΑ 03'!F38</f>
        <v>35457790</v>
      </c>
      <c r="H12" s="24">
        <f>'ΟΑΛΑΑ 03'!G38</f>
        <v>28788802</v>
      </c>
      <c r="I12" s="24">
        <f>'ΟΑΛΑΑ 03'!H38</f>
        <v>15415342</v>
      </c>
      <c r="J12" s="24">
        <f>'ΟΑΛΑΑ 03'!I38</f>
        <v>20571835</v>
      </c>
    </row>
    <row r="13" spans="3:10" s="1" customFormat="1" ht="12.75">
      <c r="C13" s="1" t="s">
        <v>14</v>
      </c>
      <c r="D13" s="23">
        <f>'ΟΑΛΑΑ 03'!C42</f>
        <v>0</v>
      </c>
      <c r="E13" s="23">
        <f>'ΟΑΛΑΑ 03'!D42</f>
        <v>20354949</v>
      </c>
      <c r="F13" s="23">
        <f>'ΟΑΛΑΑ 03'!E42</f>
        <v>16711541</v>
      </c>
      <c r="G13" s="23">
        <f>'ΟΑΛΑΑ 03'!F42</f>
        <v>23475330</v>
      </c>
      <c r="H13" s="23">
        <f>'ΟΑΛΑΑ 03'!G42</f>
        <v>36655549</v>
      </c>
      <c r="I13" s="23">
        <f>'ΟΑΛΑΑ 03'!H42</f>
        <v>1566178</v>
      </c>
      <c r="J13" s="23">
        <f>'ΟΑΛΑΑ 03'!I42</f>
        <v>307362</v>
      </c>
    </row>
    <row r="14" spans="3:10" s="1" customFormat="1" ht="12" customHeight="1">
      <c r="C14" s="1" t="s">
        <v>15</v>
      </c>
      <c r="D14" s="23">
        <f>'ΟΑΛΑΑ 03'!C46</f>
        <v>0</v>
      </c>
      <c r="E14" s="23">
        <f>'ΟΑΛΑΑ 03'!D46</f>
        <v>21875737</v>
      </c>
      <c r="F14" s="23">
        <f>'ΟΑΛΑΑ 03'!E46</f>
        <v>17992758</v>
      </c>
      <c r="G14" s="23">
        <f>'ΟΑΛΑΑ 03'!F46</f>
        <v>25241481</v>
      </c>
      <c r="H14" s="23">
        <f>'ΟΑΛΑΑ 03'!G46</f>
        <v>45021608</v>
      </c>
      <c r="I14" s="23">
        <f>'ΟΑΛΑΑ 03'!H46</f>
        <v>30789441</v>
      </c>
      <c r="J14" s="23">
        <f>'ΟΑΛΑΑ 03'!I46</f>
        <v>14450463</v>
      </c>
    </row>
    <row r="15" ht="12.75" customHeight="1"/>
    <row r="19" ht="8.25" customHeight="1"/>
    <row r="20" ht="12.75" customHeight="1"/>
    <row r="24" ht="8.25" customHeight="1"/>
    <row r="25" ht="12.75" customHeight="1"/>
    <row r="29" ht="9" customHeight="1"/>
    <row r="30" ht="12.75" customHeight="1"/>
    <row r="35" ht="12.75" customHeight="1"/>
    <row r="39" ht="8.25" customHeight="1"/>
    <row r="40" ht="12.75" customHeight="1"/>
    <row r="43" ht="8.25" customHeight="1"/>
    <row r="44" ht="12.75" customHeight="1"/>
    <row r="47" ht="8.25" customHeight="1"/>
    <row r="53" ht="12.75" customHeight="1"/>
    <row r="54" ht="12.75" customHeight="1"/>
    <row r="56" ht="12.75" customHeight="1"/>
    <row r="57" ht="12.75" customHeight="1"/>
    <row r="59" ht="12.75" customHeight="1"/>
    <row r="61" ht="12.75" customHeight="1"/>
    <row r="62" ht="12.75" customHeight="1"/>
  </sheetData>
  <sheetProtection/>
  <printOptions horizontalCentered="1"/>
  <pageMargins left="0.13" right="0.13" top="0.71" bottom="0.42" header="0.28" footer="0.2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2006-06-13T08:55:48Z</cp:lastPrinted>
  <dcterms:created xsi:type="dcterms:W3CDTF">2002-04-19T07:47:27Z</dcterms:created>
  <dcterms:modified xsi:type="dcterms:W3CDTF">2009-06-11T10:22:34Z</dcterms:modified>
  <cp:category/>
  <cp:version/>
  <cp:contentType/>
  <cp:contentStatus/>
</cp:coreProperties>
</file>